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59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5" i="1" l="1"/>
  <c r="F13" i="1" l="1"/>
  <c r="H13" i="1" l="1"/>
  <c r="H23" i="1" l="1"/>
  <c r="E24" i="1"/>
  <c r="G24" i="1"/>
  <c r="H24" i="1" l="1"/>
  <c r="F14" i="1"/>
  <c r="F15" i="1"/>
  <c r="F17" i="1"/>
  <c r="H16" i="1" l="1"/>
  <c r="H17" i="1"/>
  <c r="H18" i="1"/>
  <c r="H19" i="1"/>
  <c r="H20" i="1"/>
  <c r="H21" i="1"/>
  <c r="H22" i="1"/>
  <c r="F18" i="1" l="1"/>
  <c r="F21" i="1"/>
  <c r="F22" i="1"/>
  <c r="F19" i="1"/>
  <c r="F16" i="1"/>
  <c r="F23" i="1"/>
  <c r="D24" i="1"/>
  <c r="F20" i="1"/>
</calcChain>
</file>

<file path=xl/sharedStrings.xml><?xml version="1.0" encoding="utf-8"?>
<sst xmlns="http://schemas.openxmlformats.org/spreadsheetml/2006/main" count="29" uniqueCount="29">
  <si>
    <t>№ п/п</t>
  </si>
  <si>
    <t>Статьи расходов</t>
  </si>
  <si>
    <t>КОСГУ</t>
  </si>
  <si>
    <t>Факт. расходы за 2019 г</t>
  </si>
  <si>
    <t>отклонение</t>
  </si>
  <si>
    <t>+/-</t>
  </si>
  <si>
    <t>% в общих затратах</t>
  </si>
  <si>
    <t>Заработная плата</t>
  </si>
  <si>
    <t>Начисления на выплаты по заработной плате</t>
  </si>
  <si>
    <t>Услуги связи</t>
  </si>
  <si>
    <t>Транспортные услуги</t>
  </si>
  <si>
    <t>Коммунальные услуги</t>
  </si>
  <si>
    <t>Итого:</t>
  </si>
  <si>
    <t>Приложение № 4</t>
  </si>
  <si>
    <t>Расшифровка затрат по содержанию</t>
  </si>
  <si>
    <t>аппарата управления учреждения</t>
  </si>
  <si>
    <t>Общая численность по учреждению:</t>
  </si>
  <si>
    <t xml:space="preserve">(чел) , в.т.ч  аппарат управления: </t>
  </si>
  <si>
    <r>
      <t xml:space="preserve">Прочие выплаты </t>
    </r>
    <r>
      <rPr>
        <i/>
        <sz val="12"/>
        <color theme="1"/>
        <rFont val="Times New Roman"/>
        <family val="1"/>
        <charset val="204"/>
      </rPr>
      <t>(возмещение проезда к месту работы)</t>
    </r>
  </si>
  <si>
    <t>Состав аппарата управления:</t>
  </si>
  <si>
    <t>Работы на содержание имущества</t>
  </si>
  <si>
    <t>Прочие работы и услуги</t>
  </si>
  <si>
    <t>Прочие расходы</t>
  </si>
  <si>
    <t>Приобретение ОС</t>
  </si>
  <si>
    <t>Приобретение МЗ</t>
  </si>
  <si>
    <t>директор, гл. бухгалтер, заместитель директора по учебно-воспитательной работе</t>
  </si>
  <si>
    <t>Общие затраты в 2020 г</t>
  </si>
  <si>
    <t>Факт. расходы за 2020 г</t>
  </si>
  <si>
    <t>к 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</si>
</sst>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" fontId="1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activeCell="D5" sqref="D5"/>
    </sheetView>
  </sheetViews>
  <sheetFormatPr defaultRowHeight="15.75" x14ac:dyDescent="0.25"/>
  <cols>
    <col min="1" max="1" width="6.28515625" style="2" customWidth="1"/>
    <col min="2" max="2" width="31.42578125" style="2" customWidth="1"/>
    <col min="3" max="3" width="10" style="2" customWidth="1"/>
    <col min="4" max="8" width="13.140625" style="2" customWidth="1"/>
    <col min="9" max="16384" width="9.140625" style="2"/>
  </cols>
  <sheetData>
    <row r="1" spans="1:12" x14ac:dyDescent="0.25">
      <c r="G1" s="3" t="s">
        <v>13</v>
      </c>
      <c r="H1" s="4"/>
    </row>
    <row r="2" spans="1:12" x14ac:dyDescent="0.25">
      <c r="A2" s="14" t="s">
        <v>14</v>
      </c>
      <c r="B2" s="14"/>
      <c r="C2" s="14"/>
      <c r="D2" s="14"/>
      <c r="E2" s="14"/>
      <c r="F2" s="14"/>
      <c r="G2" s="14"/>
      <c r="H2" s="14"/>
    </row>
    <row r="3" spans="1:12" x14ac:dyDescent="0.25">
      <c r="A3" s="14" t="s">
        <v>15</v>
      </c>
      <c r="B3" s="14"/>
      <c r="C3" s="14"/>
      <c r="D3" s="14"/>
      <c r="E3" s="14"/>
      <c r="F3" s="14"/>
      <c r="G3" s="14"/>
      <c r="H3" s="14"/>
    </row>
    <row r="4" spans="1:12" x14ac:dyDescent="0.25">
      <c r="A4" s="5"/>
      <c r="B4" s="5"/>
      <c r="C4" s="5"/>
      <c r="D4" s="5"/>
      <c r="E4" s="5"/>
      <c r="F4" s="5"/>
      <c r="G4" s="5"/>
      <c r="H4" s="5"/>
    </row>
    <row r="5" spans="1:12" x14ac:dyDescent="0.25">
      <c r="A5" s="2" t="s">
        <v>16</v>
      </c>
      <c r="B5" s="5"/>
      <c r="C5" s="5"/>
      <c r="D5" s="6">
        <v>23</v>
      </c>
      <c r="E5" s="2" t="s">
        <v>17</v>
      </c>
      <c r="F5" s="5"/>
      <c r="G5" s="5"/>
      <c r="H5" s="6">
        <v>3</v>
      </c>
    </row>
    <row r="6" spans="1:12" ht="18.75" customHeight="1" x14ac:dyDescent="0.25">
      <c r="A6" s="2" t="s">
        <v>19</v>
      </c>
      <c r="B6" s="5"/>
      <c r="C6" s="15" t="s">
        <v>25</v>
      </c>
      <c r="D6" s="15"/>
      <c r="E6" s="15"/>
      <c r="F6" s="15"/>
      <c r="G6" s="15"/>
      <c r="H6" s="15"/>
    </row>
    <row r="7" spans="1:12" ht="22.5" customHeight="1" x14ac:dyDescent="0.25">
      <c r="A7" s="5"/>
      <c r="B7" s="5"/>
      <c r="C7" s="15"/>
      <c r="D7" s="15"/>
      <c r="E7" s="15"/>
      <c r="F7" s="15"/>
      <c r="G7" s="15"/>
      <c r="H7" s="15"/>
    </row>
    <row r="9" spans="1:12" x14ac:dyDescent="0.25">
      <c r="A9" s="13" t="s">
        <v>0</v>
      </c>
      <c r="B9" s="13" t="s">
        <v>1</v>
      </c>
      <c r="C9" s="13" t="s">
        <v>2</v>
      </c>
      <c r="D9" s="13" t="s">
        <v>3</v>
      </c>
      <c r="E9" s="13" t="s">
        <v>27</v>
      </c>
      <c r="F9" s="1" t="s">
        <v>4</v>
      </c>
      <c r="G9" s="13" t="s">
        <v>26</v>
      </c>
      <c r="H9" s="13" t="s">
        <v>6</v>
      </c>
    </row>
    <row r="10" spans="1:12" x14ac:dyDescent="0.25">
      <c r="A10" s="13"/>
      <c r="B10" s="13"/>
      <c r="C10" s="13"/>
      <c r="D10" s="13"/>
      <c r="E10" s="13"/>
      <c r="F10" s="1" t="s">
        <v>5</v>
      </c>
      <c r="G10" s="13"/>
      <c r="H10" s="13"/>
      <c r="L10" s="10"/>
    </row>
    <row r="11" spans="1:12" x14ac:dyDescent="0.25">
      <c r="A11" s="13"/>
      <c r="B11" s="13"/>
      <c r="C11" s="13"/>
      <c r="D11" s="13"/>
      <c r="E11" s="13"/>
      <c r="F11" s="1" t="s">
        <v>28</v>
      </c>
      <c r="G11" s="13"/>
      <c r="H11" s="13"/>
    </row>
    <row r="12" spans="1:12" x14ac:dyDescent="0.25">
      <c r="A12" s="13"/>
      <c r="B12" s="13"/>
      <c r="C12" s="13"/>
      <c r="D12" s="13"/>
      <c r="E12" s="13"/>
      <c r="F12" s="1"/>
      <c r="G12" s="13"/>
      <c r="H12" s="13"/>
    </row>
    <row r="13" spans="1:12" ht="35.25" customHeight="1" x14ac:dyDescent="0.25">
      <c r="A13" s="1">
        <v>1</v>
      </c>
      <c r="B13" s="7" t="s">
        <v>7</v>
      </c>
      <c r="C13" s="1">
        <v>211</v>
      </c>
      <c r="D13" s="11">
        <v>1461.2</v>
      </c>
      <c r="E13" s="11">
        <v>1270.45</v>
      </c>
      <c r="F13" s="11">
        <f>E13-D13</f>
        <v>-190.75</v>
      </c>
      <c r="G13" s="11">
        <v>8020.86</v>
      </c>
      <c r="H13" s="11">
        <f>E13*100/G13</f>
        <v>15.839323962767086</v>
      </c>
    </row>
    <row r="14" spans="1:12" ht="35.25" customHeight="1" x14ac:dyDescent="0.25">
      <c r="A14" s="1">
        <v>2</v>
      </c>
      <c r="B14" s="7" t="s">
        <v>18</v>
      </c>
      <c r="C14" s="1">
        <v>212</v>
      </c>
      <c r="D14" s="11">
        <v>0</v>
      </c>
      <c r="E14" s="11"/>
      <c r="F14" s="11">
        <f t="shared" ref="F14:F23" si="0">E14-D14</f>
        <v>0</v>
      </c>
      <c r="G14" s="11"/>
      <c r="H14" s="11">
        <v>0</v>
      </c>
    </row>
    <row r="15" spans="1:12" ht="35.25" customHeight="1" x14ac:dyDescent="0.25">
      <c r="A15" s="1">
        <v>3</v>
      </c>
      <c r="B15" s="7" t="s">
        <v>8</v>
      </c>
      <c r="C15" s="1">
        <v>213</v>
      </c>
      <c r="D15" s="11">
        <v>441.29</v>
      </c>
      <c r="E15" s="11">
        <v>380.69</v>
      </c>
      <c r="F15" s="11">
        <f t="shared" si="0"/>
        <v>-60.600000000000023</v>
      </c>
      <c r="G15" s="11">
        <v>5669.49</v>
      </c>
      <c r="H15" s="11">
        <f>E15*100/G15</f>
        <v>6.7147133163653168</v>
      </c>
    </row>
    <row r="16" spans="1:12" ht="35.25" customHeight="1" x14ac:dyDescent="0.25">
      <c r="A16" s="1">
        <v>4</v>
      </c>
      <c r="B16" s="7" t="s">
        <v>9</v>
      </c>
      <c r="C16" s="1">
        <v>221</v>
      </c>
      <c r="D16" s="11">
        <v>4.4400000000000004</v>
      </c>
      <c r="E16" s="11">
        <v>5.8</v>
      </c>
      <c r="F16" s="11">
        <f t="shared" si="0"/>
        <v>1.3599999999999994</v>
      </c>
      <c r="G16" s="11">
        <v>36.24</v>
      </c>
      <c r="H16" s="11">
        <f t="shared" ref="H16:H22" si="1">E16*100/G16</f>
        <v>16.004415011037526</v>
      </c>
    </row>
    <row r="17" spans="1:8" ht="35.25" customHeight="1" x14ac:dyDescent="0.25">
      <c r="A17" s="1">
        <v>5</v>
      </c>
      <c r="B17" s="7" t="s">
        <v>10</v>
      </c>
      <c r="C17" s="1">
        <v>222</v>
      </c>
      <c r="D17" s="11">
        <v>0</v>
      </c>
      <c r="E17" s="11"/>
      <c r="F17" s="11">
        <f t="shared" si="0"/>
        <v>0</v>
      </c>
      <c r="G17" s="11">
        <v>11.12</v>
      </c>
      <c r="H17" s="11">
        <f t="shared" si="1"/>
        <v>0</v>
      </c>
    </row>
    <row r="18" spans="1:8" ht="35.25" customHeight="1" x14ac:dyDescent="0.25">
      <c r="A18" s="1">
        <v>5</v>
      </c>
      <c r="B18" s="7" t="s">
        <v>11</v>
      </c>
      <c r="C18" s="1">
        <v>223</v>
      </c>
      <c r="D18" s="11">
        <v>55.37</v>
      </c>
      <c r="E18" s="11">
        <v>51.4</v>
      </c>
      <c r="F18" s="11">
        <f t="shared" si="0"/>
        <v>-3.9699999999999989</v>
      </c>
      <c r="G18" s="11">
        <v>428.65</v>
      </c>
      <c r="H18" s="11">
        <f t="shared" si="1"/>
        <v>11.991134958590926</v>
      </c>
    </row>
    <row r="19" spans="1:8" ht="31.5" x14ac:dyDescent="0.25">
      <c r="A19" s="1">
        <v>6</v>
      </c>
      <c r="B19" s="7" t="s">
        <v>20</v>
      </c>
      <c r="C19" s="8">
        <v>225</v>
      </c>
      <c r="D19" s="11">
        <v>7.31</v>
      </c>
      <c r="E19" s="11">
        <v>38.6</v>
      </c>
      <c r="F19" s="11">
        <f t="shared" si="0"/>
        <v>31.290000000000003</v>
      </c>
      <c r="G19" s="11">
        <v>321.32</v>
      </c>
      <c r="H19" s="11">
        <f t="shared" si="1"/>
        <v>12.012946595294411</v>
      </c>
    </row>
    <row r="20" spans="1:8" x14ac:dyDescent="0.25">
      <c r="A20" s="1">
        <v>7</v>
      </c>
      <c r="B20" s="7" t="s">
        <v>21</v>
      </c>
      <c r="C20" s="8">
        <v>226</v>
      </c>
      <c r="D20" s="11">
        <v>36.130000000000003</v>
      </c>
      <c r="E20" s="11">
        <v>42</v>
      </c>
      <c r="F20" s="11">
        <f t="shared" si="0"/>
        <v>5.8699999999999974</v>
      </c>
      <c r="G20" s="11">
        <v>799.76</v>
      </c>
      <c r="H20" s="11">
        <f t="shared" si="1"/>
        <v>5.2515754726417923</v>
      </c>
    </row>
    <row r="21" spans="1:8" x14ac:dyDescent="0.25">
      <c r="A21" s="1">
        <v>8</v>
      </c>
      <c r="B21" s="7" t="s">
        <v>22</v>
      </c>
      <c r="C21" s="8">
        <v>290</v>
      </c>
      <c r="D21" s="11">
        <v>5.15</v>
      </c>
      <c r="E21" s="11">
        <v>10</v>
      </c>
      <c r="F21" s="11">
        <f t="shared" si="0"/>
        <v>4.8499999999999996</v>
      </c>
      <c r="G21" s="11">
        <v>83.49</v>
      </c>
      <c r="H21" s="11">
        <f t="shared" si="1"/>
        <v>11.97748233321356</v>
      </c>
    </row>
    <row r="22" spans="1:8" x14ac:dyDescent="0.25">
      <c r="A22" s="1">
        <v>9</v>
      </c>
      <c r="B22" s="7" t="s">
        <v>23</v>
      </c>
      <c r="C22" s="8">
        <v>310</v>
      </c>
      <c r="D22" s="11">
        <v>11.69</v>
      </c>
      <c r="E22" s="11">
        <v>93</v>
      </c>
      <c r="F22" s="11">
        <f t="shared" si="0"/>
        <v>81.31</v>
      </c>
      <c r="G22" s="11">
        <v>775.28</v>
      </c>
      <c r="H22" s="11">
        <f t="shared" si="1"/>
        <v>11.99566608193169</v>
      </c>
    </row>
    <row r="23" spans="1:8" x14ac:dyDescent="0.25">
      <c r="A23" s="1">
        <v>10</v>
      </c>
      <c r="B23" s="7" t="s">
        <v>24</v>
      </c>
      <c r="C23" s="8">
        <v>340</v>
      </c>
      <c r="D23" s="11">
        <v>11.91</v>
      </c>
      <c r="E23" s="11">
        <v>14.7</v>
      </c>
      <c r="F23" s="11">
        <f t="shared" si="0"/>
        <v>2.7899999999999991</v>
      </c>
      <c r="G23" s="11">
        <v>166.46</v>
      </c>
      <c r="H23" s="11">
        <f>E23*100/G23</f>
        <v>8.8309503784693018</v>
      </c>
    </row>
    <row r="24" spans="1:8" x14ac:dyDescent="0.25">
      <c r="A24" s="7"/>
      <c r="B24" s="9" t="s">
        <v>12</v>
      </c>
      <c r="C24" s="8"/>
      <c r="D24" s="12">
        <f>SUM(D13:D23)</f>
        <v>2034.4900000000002</v>
      </c>
      <c r="E24" s="12">
        <f>SUM(E13:E23)</f>
        <v>1906.64</v>
      </c>
      <c r="F24" s="12"/>
      <c r="G24" s="12">
        <f>SUM(G13:G23)</f>
        <v>16312.669999999998</v>
      </c>
      <c r="H24" s="12">
        <f>E24*100/G24</f>
        <v>11.688092752443348</v>
      </c>
    </row>
  </sheetData>
  <mergeCells count="10">
    <mergeCell ref="H9:H12"/>
    <mergeCell ref="A2:H2"/>
    <mergeCell ref="A3:H3"/>
    <mergeCell ref="A9:A12"/>
    <mergeCell ref="B9:B12"/>
    <mergeCell ref="C9:C12"/>
    <mergeCell ref="D9:D12"/>
    <mergeCell ref="E9:E12"/>
    <mergeCell ref="G9:G12"/>
    <mergeCell ref="C6:H7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BUH4</dc:creator>
  <cp:lastModifiedBy>директор Черняховская ДХШ</cp:lastModifiedBy>
  <cp:lastPrinted>2021-03-17T09:03:49Z</cp:lastPrinted>
  <dcterms:created xsi:type="dcterms:W3CDTF">2020-04-27T17:16:50Z</dcterms:created>
  <dcterms:modified xsi:type="dcterms:W3CDTF">2021-03-17T09:13:01Z</dcterms:modified>
</cp:coreProperties>
</file>